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J43" l="1"/>
  <c r="O43"/>
  <c r="T43"/>
  <c r="V43"/>
  <c r="V46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T17" l="1"/>
  <c r="E44" l="1"/>
  <c r="C44" l="1"/>
  <c r="O8" l="1"/>
  <c r="T8"/>
  <c r="O9"/>
  <c r="T9"/>
  <c r="O10"/>
  <c r="T10"/>
  <c r="J11"/>
  <c r="O11"/>
  <c r="T11"/>
  <c r="J12"/>
  <c r="O12"/>
  <c r="T12"/>
  <c r="J13"/>
  <c r="O13"/>
  <c r="T13"/>
  <c r="J14"/>
  <c r="O14"/>
  <c r="T14"/>
  <c r="J15"/>
  <c r="O15"/>
  <c r="T15"/>
  <c r="J16"/>
  <c r="O16"/>
  <c r="T16"/>
  <c r="J17"/>
  <c r="O17"/>
  <c r="J18"/>
  <c r="O18"/>
  <c r="T18"/>
  <c r="J19"/>
  <c r="O19"/>
  <c r="T19"/>
  <c r="J20"/>
  <c r="O20"/>
  <c r="T20"/>
  <c r="J21"/>
  <c r="O21"/>
  <c r="T21"/>
  <c r="J22"/>
  <c r="O22"/>
  <c r="T22"/>
  <c r="J23"/>
  <c r="O23"/>
  <c r="T23"/>
  <c r="J24"/>
  <c r="O24"/>
  <c r="T24"/>
  <c r="J25"/>
  <c r="O25"/>
  <c r="T25"/>
  <c r="J26"/>
  <c r="O26"/>
  <c r="T26"/>
  <c r="J27"/>
  <c r="O27"/>
  <c r="T27"/>
  <c r="J28"/>
  <c r="O28"/>
  <c r="T28"/>
  <c r="J29"/>
  <c r="O29"/>
  <c r="T29"/>
  <c r="J30"/>
  <c r="O30"/>
  <c r="T30"/>
  <c r="J31"/>
  <c r="O31"/>
  <c r="T31"/>
  <c r="J32"/>
  <c r="O32"/>
  <c r="T32"/>
  <c r="J33"/>
  <c r="O33"/>
  <c r="T33"/>
  <c r="J34"/>
  <c r="O34"/>
  <c r="T34"/>
  <c r="J35"/>
  <c r="O35"/>
  <c r="T35"/>
  <c r="J36"/>
  <c r="O36"/>
  <c r="T36"/>
  <c r="J37"/>
  <c r="O37"/>
  <c r="T37"/>
  <c r="J38"/>
  <c r="O38"/>
  <c r="T38"/>
  <c r="J39"/>
  <c r="O39"/>
  <c r="T39"/>
  <c r="J40"/>
  <c r="O40"/>
  <c r="T40"/>
  <c r="J41"/>
  <c r="O41"/>
  <c r="T41"/>
  <c r="J42"/>
  <c r="O42"/>
  <c r="T42"/>
  <c r="G44"/>
  <c r="H44"/>
  <c r="K44"/>
  <c r="L44"/>
  <c r="M44"/>
  <c r="P44"/>
  <c r="Q44"/>
  <c r="R44"/>
  <c r="S44"/>
  <c r="U44"/>
  <c r="J44" l="1"/>
  <c r="T44"/>
  <c r="O44"/>
  <c r="V44" l="1"/>
</calcChain>
</file>

<file path=xl/sharedStrings.xml><?xml version="1.0" encoding="utf-8"?>
<sst xmlns="http://schemas.openxmlformats.org/spreadsheetml/2006/main" count="70" uniqueCount="66">
  <si>
    <t>№</t>
  </si>
  <si>
    <t>наименование улуса</t>
  </si>
  <si>
    <t>АНО санаторий "Абырал"</t>
  </si>
  <si>
    <t>всего</t>
  </si>
  <si>
    <t xml:space="preserve">Абыйский </t>
  </si>
  <si>
    <t xml:space="preserve">Аллаиховский </t>
  </si>
  <si>
    <t xml:space="preserve">Анабарский </t>
  </si>
  <si>
    <t xml:space="preserve">Алданский </t>
  </si>
  <si>
    <t xml:space="preserve">Амгинский </t>
  </si>
  <si>
    <t xml:space="preserve">Булунский </t>
  </si>
  <si>
    <t xml:space="preserve">Верхнеколымский </t>
  </si>
  <si>
    <t xml:space="preserve">Верхоянский </t>
  </si>
  <si>
    <t xml:space="preserve">Верхневилюйский </t>
  </si>
  <si>
    <t xml:space="preserve">Вилюйский </t>
  </si>
  <si>
    <t xml:space="preserve">Горный </t>
  </si>
  <si>
    <t>Жатай</t>
  </si>
  <si>
    <t xml:space="preserve">Жиганский </t>
  </si>
  <si>
    <t xml:space="preserve">Кобяйский </t>
  </si>
  <si>
    <t xml:space="preserve">Ленский </t>
  </si>
  <si>
    <t xml:space="preserve">Мегино-Кангаласский </t>
  </si>
  <si>
    <t xml:space="preserve">Мирнинский </t>
  </si>
  <si>
    <t xml:space="preserve">Момский </t>
  </si>
  <si>
    <t xml:space="preserve">Намский </t>
  </si>
  <si>
    <t xml:space="preserve">Нерюнгринский </t>
  </si>
  <si>
    <t xml:space="preserve">Нижнеколымский </t>
  </si>
  <si>
    <t xml:space="preserve">Нюрбинский </t>
  </si>
  <si>
    <t xml:space="preserve">Оймяконский </t>
  </si>
  <si>
    <t xml:space="preserve">Оленекский </t>
  </si>
  <si>
    <t xml:space="preserve">Олекминский </t>
  </si>
  <si>
    <t xml:space="preserve">Среднеколымский </t>
  </si>
  <si>
    <t xml:space="preserve">Сунтарский </t>
  </si>
  <si>
    <t xml:space="preserve">Таттинский </t>
  </si>
  <si>
    <t xml:space="preserve">Томпонский </t>
  </si>
  <si>
    <t xml:space="preserve">Усть-Алданский </t>
  </si>
  <si>
    <t xml:space="preserve">Усть-Майский </t>
  </si>
  <si>
    <t xml:space="preserve">Усть-Янский </t>
  </si>
  <si>
    <t xml:space="preserve">Хангаласский </t>
  </si>
  <si>
    <t xml:space="preserve">Чурапчинский </t>
  </si>
  <si>
    <t xml:space="preserve">Эвено-Бытантайский </t>
  </si>
  <si>
    <t>г. Якутск</t>
  </si>
  <si>
    <t>всего путевок</t>
  </si>
  <si>
    <t xml:space="preserve">Сведения о количестве детей, охваченных отдыхом и оздоровлением </t>
  </si>
  <si>
    <t>презид.елка</t>
  </si>
  <si>
    <t xml:space="preserve"> "Дружба"</t>
  </si>
  <si>
    <t xml:space="preserve">Квота </t>
  </si>
  <si>
    <t>Резерв</t>
  </si>
  <si>
    <t>Всего путевок</t>
  </si>
  <si>
    <t>06.07.-26.07.</t>
  </si>
  <si>
    <t>Утвержденная квота РС(Я)</t>
  </si>
  <si>
    <t xml:space="preserve"> "Кытыл"</t>
  </si>
  <si>
    <t xml:space="preserve"> "Якуткурорт"</t>
  </si>
  <si>
    <t xml:space="preserve"> "Смена"</t>
  </si>
  <si>
    <t xml:space="preserve"> "Чэбдик"</t>
  </si>
  <si>
    <t>24.06 -14.07</t>
  </si>
  <si>
    <t>17.07 -06.08</t>
  </si>
  <si>
    <t>01.06-21.06</t>
  </si>
  <si>
    <t>23.06-13.07</t>
  </si>
  <si>
    <t>15.07-04.08</t>
  </si>
  <si>
    <t>Численность детей</t>
  </si>
  <si>
    <t>Подано заявок по РС(Я)</t>
  </si>
  <si>
    <t>27.07-16.08</t>
  </si>
  <si>
    <t>29.06 -19.07</t>
  </si>
  <si>
    <t>Численность детей находящихся в трудной жизненной ситуации</t>
  </si>
  <si>
    <t>Всего по  санаториям</t>
  </si>
  <si>
    <t>Сведения об оздоровлении детей в санаториях Республики Саха (Якутия) в 2015 году (без учета Соснового бора)</t>
  </si>
  <si>
    <t>06.07-26.07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</si>
</sst>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1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0" fillId="0" borderId="2" xfId="0" applyBorder="1"/>
    <xf numFmtId="0" fontId="3" fillId="8" borderId="2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14" fillId="0" borderId="2" xfId="0" applyFont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90" wrapText="1"/>
    </xf>
    <xf numFmtId="0" fontId="16" fillId="5" borderId="2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wrapText="1"/>
    </xf>
    <xf numFmtId="0" fontId="17" fillId="10" borderId="2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9"/>
  <sheetViews>
    <sheetView tabSelected="1" topLeftCell="A4" zoomScale="90" zoomScaleNormal="90" workbookViewId="0">
      <pane xSplit="2" ySplit="4" topLeftCell="C8" activePane="bottomRight" state="frozen"/>
      <selection activeCell="A4" sqref="A4"/>
      <selection pane="topRight" activeCell="C4" sqref="C4"/>
      <selection pane="bottomLeft" activeCell="A7" sqref="A7"/>
      <selection pane="bottomRight" activeCell="V10" sqref="V10"/>
    </sheetView>
  </sheetViews>
  <sheetFormatPr defaultRowHeight="14.25" customHeight="1"/>
  <cols>
    <col min="1" max="1" width="3.5703125" customWidth="1"/>
    <col min="2" max="2" width="24" customWidth="1"/>
    <col min="3" max="4" width="9.42578125" customWidth="1"/>
    <col min="5" max="5" width="7" customWidth="1"/>
    <col min="6" max="6" width="9.5703125" customWidth="1"/>
    <col min="7" max="7" width="5.85546875" customWidth="1"/>
    <col min="8" max="9" width="5.7109375" customWidth="1"/>
    <col min="10" max="10" width="7" customWidth="1"/>
    <col min="11" max="11" width="5.85546875" customWidth="1"/>
    <col min="12" max="12" width="6" customWidth="1"/>
    <col min="13" max="13" width="4.7109375" customWidth="1"/>
    <col min="14" max="14" width="4.85546875" customWidth="1"/>
    <col min="15" max="15" width="5.85546875" customWidth="1"/>
    <col min="16" max="16" width="10.140625" customWidth="1"/>
    <col min="17" max="17" width="9.140625" customWidth="1"/>
    <col min="18" max="18" width="5.5703125" customWidth="1"/>
    <col min="19" max="19" width="7" customWidth="1"/>
    <col min="20" max="20" width="6.7109375" customWidth="1"/>
    <col min="21" max="21" width="14.28515625" customWidth="1"/>
  </cols>
  <sheetData>
    <row r="2" spans="1:22" ht="14.25" customHeight="1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22" ht="14.25" customHeight="1">
      <c r="A4" s="48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2" ht="14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2" ht="14.25" customHeight="1">
      <c r="A6" s="5" t="s">
        <v>0</v>
      </c>
      <c r="B6" s="57" t="s">
        <v>1</v>
      </c>
      <c r="C6" s="62" t="s">
        <v>58</v>
      </c>
      <c r="D6" s="68" t="s">
        <v>62</v>
      </c>
      <c r="E6" s="62" t="s">
        <v>59</v>
      </c>
      <c r="F6" s="62" t="s">
        <v>48</v>
      </c>
      <c r="G6" s="59" t="s">
        <v>2</v>
      </c>
      <c r="H6" s="60"/>
      <c r="I6" s="60"/>
      <c r="J6" s="61"/>
      <c r="K6" s="59" t="s">
        <v>52</v>
      </c>
      <c r="L6" s="60"/>
      <c r="M6" s="60"/>
      <c r="N6" s="60"/>
      <c r="O6" s="61"/>
      <c r="P6" s="43" t="s">
        <v>43</v>
      </c>
      <c r="Q6" s="44" t="s">
        <v>51</v>
      </c>
      <c r="R6" s="59" t="s">
        <v>49</v>
      </c>
      <c r="S6" s="60"/>
      <c r="T6" s="61"/>
      <c r="U6" s="46" t="s">
        <v>50</v>
      </c>
      <c r="V6" s="66" t="s">
        <v>63</v>
      </c>
    </row>
    <row r="7" spans="1:22" ht="33.75" customHeight="1">
      <c r="A7" s="6"/>
      <c r="B7" s="58"/>
      <c r="C7" s="63"/>
      <c r="D7" s="69"/>
      <c r="E7" s="63"/>
      <c r="F7" s="63"/>
      <c r="G7" s="40" t="s">
        <v>65</v>
      </c>
      <c r="H7" s="40" t="s">
        <v>60</v>
      </c>
      <c r="I7" s="18" t="s">
        <v>42</v>
      </c>
      <c r="J7" s="7" t="s">
        <v>3</v>
      </c>
      <c r="K7" s="42" t="s">
        <v>55</v>
      </c>
      <c r="L7" s="40" t="s">
        <v>56</v>
      </c>
      <c r="M7" s="40" t="s">
        <v>57</v>
      </c>
      <c r="N7" s="18" t="s">
        <v>42</v>
      </c>
      <c r="O7" s="12" t="s">
        <v>3</v>
      </c>
      <c r="P7" s="45" t="s">
        <v>47</v>
      </c>
      <c r="Q7" s="41" t="s">
        <v>56</v>
      </c>
      <c r="R7" s="40" t="s">
        <v>53</v>
      </c>
      <c r="S7" s="40" t="s">
        <v>54</v>
      </c>
      <c r="T7" s="8" t="s">
        <v>3</v>
      </c>
      <c r="U7" s="40" t="s">
        <v>61</v>
      </c>
      <c r="V7" s="67"/>
    </row>
    <row r="8" spans="1:22" ht="14.25" customHeight="1">
      <c r="A8" s="14">
        <v>1</v>
      </c>
      <c r="B8" s="32" t="s">
        <v>4</v>
      </c>
      <c r="C8" s="35">
        <v>661</v>
      </c>
      <c r="D8" s="36">
        <v>334</v>
      </c>
      <c r="E8" s="38">
        <v>30</v>
      </c>
      <c r="F8" s="29">
        <v>19</v>
      </c>
      <c r="G8" s="25">
        <v>1</v>
      </c>
      <c r="H8" s="25">
        <v>1</v>
      </c>
      <c r="I8" s="19"/>
      <c r="J8" s="4">
        <v>2</v>
      </c>
      <c r="K8" s="3">
        <v>2</v>
      </c>
      <c r="L8" s="3">
        <v>2</v>
      </c>
      <c r="M8" s="3">
        <v>2</v>
      </c>
      <c r="N8" s="20"/>
      <c r="O8" s="13">
        <f>N8+M8+L8+K8</f>
        <v>6</v>
      </c>
      <c r="P8" s="23">
        <v>2</v>
      </c>
      <c r="Q8" s="9"/>
      <c r="R8" s="2"/>
      <c r="S8" s="2"/>
      <c r="T8" s="11">
        <f>S8+R8</f>
        <v>0</v>
      </c>
      <c r="U8" s="2">
        <v>2</v>
      </c>
      <c r="V8" s="22">
        <f t="shared" ref="V8:V43" si="0">U8+S8+R8+Q8+P8+M8+L8+K8+H8+G8</f>
        <v>12</v>
      </c>
    </row>
    <row r="9" spans="1:22" ht="14.25" customHeight="1">
      <c r="A9" s="14">
        <v>2</v>
      </c>
      <c r="B9" s="32" t="s">
        <v>5</v>
      </c>
      <c r="C9" s="36">
        <v>491</v>
      </c>
      <c r="D9" s="36">
        <v>248</v>
      </c>
      <c r="E9" s="38">
        <v>26</v>
      </c>
      <c r="F9" s="29">
        <v>14</v>
      </c>
      <c r="G9" s="3"/>
      <c r="H9" s="3">
        <v>2</v>
      </c>
      <c r="I9" s="19"/>
      <c r="J9" s="4">
        <v>2</v>
      </c>
      <c r="K9" s="3"/>
      <c r="L9" s="3">
        <v>6</v>
      </c>
      <c r="M9" s="3"/>
      <c r="N9" s="20"/>
      <c r="O9" s="13">
        <f t="shared" ref="O9:O43" si="1">N9+M9+L9+K9</f>
        <v>6</v>
      </c>
      <c r="P9" s="23"/>
      <c r="Q9" s="9"/>
      <c r="R9" s="3"/>
      <c r="S9" s="3"/>
      <c r="T9" s="11">
        <f t="shared" ref="T9:T43" si="2">S9+R9</f>
        <v>0</v>
      </c>
      <c r="U9" s="2"/>
      <c r="V9" s="22">
        <f t="shared" si="0"/>
        <v>8</v>
      </c>
    </row>
    <row r="10" spans="1:22" ht="14.25" customHeight="1">
      <c r="A10" s="14">
        <v>3</v>
      </c>
      <c r="B10" s="32" t="s">
        <v>6</v>
      </c>
      <c r="C10" s="35">
        <v>600</v>
      </c>
      <c r="D10" s="36">
        <v>303</v>
      </c>
      <c r="E10" s="38">
        <v>20</v>
      </c>
      <c r="F10" s="29">
        <v>18</v>
      </c>
      <c r="G10" s="3">
        <v>1</v>
      </c>
      <c r="H10" s="3"/>
      <c r="I10" s="19"/>
      <c r="J10" s="4">
        <v>1</v>
      </c>
      <c r="K10" s="3"/>
      <c r="L10" s="3">
        <v>3</v>
      </c>
      <c r="M10" s="3"/>
      <c r="N10" s="20"/>
      <c r="O10" s="13">
        <f t="shared" si="1"/>
        <v>3</v>
      </c>
      <c r="P10" s="23">
        <v>1</v>
      </c>
      <c r="Q10" s="9"/>
      <c r="R10" s="3">
        <v>2</v>
      </c>
      <c r="S10" s="3">
        <v>2</v>
      </c>
      <c r="T10" s="11">
        <f t="shared" si="2"/>
        <v>4</v>
      </c>
      <c r="U10" s="2">
        <v>4</v>
      </c>
      <c r="V10" s="22">
        <f t="shared" si="0"/>
        <v>13</v>
      </c>
    </row>
    <row r="11" spans="1:22" ht="14.25" customHeight="1">
      <c r="A11" s="14">
        <v>4</v>
      </c>
      <c r="B11" s="32" t="s">
        <v>7</v>
      </c>
      <c r="C11" s="37">
        <v>4965</v>
      </c>
      <c r="D11" s="36">
        <v>2507</v>
      </c>
      <c r="E11" s="38">
        <v>70</v>
      </c>
      <c r="F11" s="29">
        <v>45</v>
      </c>
      <c r="G11" s="3"/>
      <c r="H11" s="3"/>
      <c r="I11" s="19"/>
      <c r="J11" s="4">
        <f>I11+H11+G11</f>
        <v>0</v>
      </c>
      <c r="K11" s="3"/>
      <c r="L11" s="3">
        <v>21</v>
      </c>
      <c r="M11" s="3"/>
      <c r="N11" s="20"/>
      <c r="O11" s="13">
        <f t="shared" si="1"/>
        <v>21</v>
      </c>
      <c r="P11" s="23"/>
      <c r="Q11" s="9"/>
      <c r="R11" s="3"/>
      <c r="S11" s="3"/>
      <c r="T11" s="11">
        <f t="shared" si="2"/>
        <v>0</v>
      </c>
      <c r="U11" s="2">
        <v>0</v>
      </c>
      <c r="V11" s="22">
        <f t="shared" si="0"/>
        <v>21</v>
      </c>
    </row>
    <row r="12" spans="1:22" ht="14.25" customHeight="1">
      <c r="A12" s="14">
        <v>5</v>
      </c>
      <c r="B12" s="32" t="s">
        <v>8</v>
      </c>
      <c r="C12" s="36">
        <v>2833</v>
      </c>
      <c r="D12" s="36">
        <v>1431</v>
      </c>
      <c r="E12" s="38">
        <v>100</v>
      </c>
      <c r="F12" s="29">
        <v>63</v>
      </c>
      <c r="G12" s="3">
        <v>1</v>
      </c>
      <c r="H12" s="3">
        <v>2</v>
      </c>
      <c r="I12" s="19"/>
      <c r="J12" s="4">
        <f t="shared" ref="J12:J43" si="3">I12+H12+G12</f>
        <v>3</v>
      </c>
      <c r="K12" s="3">
        <v>4</v>
      </c>
      <c r="L12" s="3">
        <v>1</v>
      </c>
      <c r="M12" s="3">
        <v>2</v>
      </c>
      <c r="N12" s="19"/>
      <c r="O12" s="13">
        <f t="shared" si="1"/>
        <v>7</v>
      </c>
      <c r="P12" s="23">
        <v>2</v>
      </c>
      <c r="Q12" s="9">
        <v>4</v>
      </c>
      <c r="R12" s="3">
        <v>5</v>
      </c>
      <c r="S12" s="3">
        <v>7</v>
      </c>
      <c r="T12" s="11">
        <f t="shared" si="2"/>
        <v>12</v>
      </c>
      <c r="U12" s="2">
        <v>5</v>
      </c>
      <c r="V12" s="22">
        <f t="shared" si="0"/>
        <v>33</v>
      </c>
    </row>
    <row r="13" spans="1:22" ht="14.25" customHeight="1">
      <c r="A13" s="14">
        <v>6</v>
      </c>
      <c r="B13" s="32" t="s">
        <v>9</v>
      </c>
      <c r="C13" s="36">
        <v>1107</v>
      </c>
      <c r="D13" s="36">
        <v>559</v>
      </c>
      <c r="E13" s="38">
        <v>25</v>
      </c>
      <c r="F13" s="29">
        <v>20</v>
      </c>
      <c r="G13" s="3"/>
      <c r="H13" s="3">
        <v>1</v>
      </c>
      <c r="I13" s="19"/>
      <c r="J13" s="4">
        <f t="shared" si="3"/>
        <v>1</v>
      </c>
      <c r="K13" s="3"/>
      <c r="L13" s="3">
        <v>3</v>
      </c>
      <c r="M13" s="3">
        <v>3</v>
      </c>
      <c r="N13" s="20"/>
      <c r="O13" s="13">
        <f t="shared" si="1"/>
        <v>6</v>
      </c>
      <c r="P13" s="23">
        <v>2</v>
      </c>
      <c r="Q13" s="9"/>
      <c r="R13" s="3"/>
      <c r="S13" s="3"/>
      <c r="T13" s="11">
        <f t="shared" si="2"/>
        <v>0</v>
      </c>
      <c r="U13" s="2"/>
      <c r="V13" s="22">
        <f t="shared" si="0"/>
        <v>9</v>
      </c>
    </row>
    <row r="14" spans="1:22" ht="14.25" customHeight="1">
      <c r="A14" s="14">
        <v>7</v>
      </c>
      <c r="B14" s="32" t="s">
        <v>10</v>
      </c>
      <c r="C14" s="36">
        <v>521</v>
      </c>
      <c r="D14" s="36">
        <v>263</v>
      </c>
      <c r="E14" s="38">
        <v>70</v>
      </c>
      <c r="F14" s="29">
        <v>20</v>
      </c>
      <c r="G14" s="3"/>
      <c r="H14" s="3"/>
      <c r="I14" s="19"/>
      <c r="J14" s="4">
        <f t="shared" si="3"/>
        <v>0</v>
      </c>
      <c r="K14" s="3"/>
      <c r="L14" s="3">
        <v>3</v>
      </c>
      <c r="M14" s="3"/>
      <c r="N14" s="20"/>
      <c r="O14" s="13">
        <f>N14+M14+L14+K14</f>
        <v>3</v>
      </c>
      <c r="P14" s="23">
        <v>2</v>
      </c>
      <c r="Q14" s="9"/>
      <c r="R14" s="3"/>
      <c r="S14" s="3">
        <v>5</v>
      </c>
      <c r="T14" s="11">
        <f t="shared" si="2"/>
        <v>5</v>
      </c>
      <c r="U14" s="3"/>
      <c r="V14" s="22">
        <f t="shared" si="0"/>
        <v>10</v>
      </c>
    </row>
    <row r="15" spans="1:22" ht="14.25" customHeight="1">
      <c r="A15" s="14">
        <v>8</v>
      </c>
      <c r="B15" s="32" t="s">
        <v>11</v>
      </c>
      <c r="C15" s="36">
        <v>2060</v>
      </c>
      <c r="D15" s="36">
        <v>1040</v>
      </c>
      <c r="E15" s="38">
        <v>71</v>
      </c>
      <c r="F15" s="29">
        <v>53</v>
      </c>
      <c r="G15" s="3"/>
      <c r="H15" s="3">
        <v>2</v>
      </c>
      <c r="I15" s="19"/>
      <c r="J15" s="4">
        <f t="shared" si="3"/>
        <v>2</v>
      </c>
      <c r="K15" s="3"/>
      <c r="L15" s="3">
        <v>2</v>
      </c>
      <c r="M15" s="3"/>
      <c r="N15" s="20"/>
      <c r="O15" s="13">
        <f t="shared" si="1"/>
        <v>2</v>
      </c>
      <c r="P15" s="23">
        <v>2</v>
      </c>
      <c r="Q15" s="9"/>
      <c r="R15" s="3"/>
      <c r="S15" s="3">
        <v>4</v>
      </c>
      <c r="T15" s="11">
        <f t="shared" si="2"/>
        <v>4</v>
      </c>
      <c r="U15" s="3">
        <v>2</v>
      </c>
      <c r="V15" s="22">
        <f t="shared" si="0"/>
        <v>12</v>
      </c>
    </row>
    <row r="16" spans="1:22" ht="14.25" customHeight="1">
      <c r="A16" s="14">
        <v>9</v>
      </c>
      <c r="B16" s="32" t="s">
        <v>12</v>
      </c>
      <c r="C16" s="36">
        <v>3512</v>
      </c>
      <c r="D16" s="36">
        <v>1774</v>
      </c>
      <c r="E16" s="38">
        <v>95</v>
      </c>
      <c r="F16" s="29">
        <v>80</v>
      </c>
      <c r="G16" s="3">
        <v>2</v>
      </c>
      <c r="H16" s="3">
        <v>1</v>
      </c>
      <c r="I16" s="19"/>
      <c r="J16" s="4">
        <f t="shared" si="3"/>
        <v>3</v>
      </c>
      <c r="K16" s="3"/>
      <c r="L16" s="3"/>
      <c r="M16" s="3">
        <v>3</v>
      </c>
      <c r="N16" s="20"/>
      <c r="O16" s="13">
        <f t="shared" si="1"/>
        <v>3</v>
      </c>
      <c r="P16" s="23">
        <v>1</v>
      </c>
      <c r="Q16" s="9">
        <v>7</v>
      </c>
      <c r="R16" s="3">
        <v>7</v>
      </c>
      <c r="S16" s="3"/>
      <c r="T16" s="11">
        <f t="shared" si="2"/>
        <v>7</v>
      </c>
      <c r="U16" s="3">
        <v>2</v>
      </c>
      <c r="V16" s="22">
        <f t="shared" si="0"/>
        <v>23</v>
      </c>
    </row>
    <row r="17" spans="1:22" ht="14.25" customHeight="1">
      <c r="A17" s="14">
        <v>10</v>
      </c>
      <c r="B17" s="32" t="s">
        <v>13</v>
      </c>
      <c r="C17" s="36">
        <v>4159</v>
      </c>
      <c r="D17" s="36">
        <v>2100</v>
      </c>
      <c r="E17" s="38">
        <v>90</v>
      </c>
      <c r="F17" s="29">
        <v>85</v>
      </c>
      <c r="G17" s="3"/>
      <c r="H17" s="3">
        <v>2</v>
      </c>
      <c r="I17" s="19"/>
      <c r="J17" s="4">
        <f t="shared" si="3"/>
        <v>2</v>
      </c>
      <c r="K17" s="3">
        <v>1</v>
      </c>
      <c r="L17" s="3">
        <v>3</v>
      </c>
      <c r="M17" s="3"/>
      <c r="N17" s="20"/>
      <c r="O17" s="13">
        <f t="shared" si="1"/>
        <v>4</v>
      </c>
      <c r="P17" s="23"/>
      <c r="Q17" s="9">
        <v>7</v>
      </c>
      <c r="R17" s="3">
        <v>2</v>
      </c>
      <c r="S17" s="3">
        <v>2</v>
      </c>
      <c r="T17" s="11">
        <f t="shared" si="2"/>
        <v>4</v>
      </c>
      <c r="U17" s="3">
        <v>7</v>
      </c>
      <c r="V17" s="22">
        <f t="shared" si="0"/>
        <v>24</v>
      </c>
    </row>
    <row r="18" spans="1:22" ht="14.25" customHeight="1">
      <c r="A18" s="14">
        <v>11</v>
      </c>
      <c r="B18" s="32" t="s">
        <v>14</v>
      </c>
      <c r="C18" s="36">
        <v>1978</v>
      </c>
      <c r="D18" s="36">
        <v>999</v>
      </c>
      <c r="E18" s="38">
        <v>120</v>
      </c>
      <c r="F18" s="29">
        <v>45</v>
      </c>
      <c r="G18" s="3">
        <v>2</v>
      </c>
      <c r="H18" s="3">
        <v>2</v>
      </c>
      <c r="I18" s="19"/>
      <c r="J18" s="4">
        <f t="shared" si="3"/>
        <v>4</v>
      </c>
      <c r="K18" s="3">
        <v>3</v>
      </c>
      <c r="L18" s="3"/>
      <c r="M18" s="3">
        <v>3</v>
      </c>
      <c r="N18" s="20"/>
      <c r="O18" s="13">
        <f t="shared" si="1"/>
        <v>6</v>
      </c>
      <c r="P18" s="23"/>
      <c r="Q18" s="9">
        <v>7</v>
      </c>
      <c r="R18" s="3">
        <v>4</v>
      </c>
      <c r="S18" s="3">
        <v>5</v>
      </c>
      <c r="T18" s="11">
        <f t="shared" si="2"/>
        <v>9</v>
      </c>
      <c r="U18" s="3"/>
      <c r="V18" s="22">
        <f t="shared" si="0"/>
        <v>26</v>
      </c>
    </row>
    <row r="19" spans="1:22" ht="14.25" customHeight="1">
      <c r="A19" s="14">
        <v>12</v>
      </c>
      <c r="B19" s="32" t="s">
        <v>15</v>
      </c>
      <c r="C19" s="36">
        <v>923</v>
      </c>
      <c r="D19" s="36">
        <v>466</v>
      </c>
      <c r="E19" s="38">
        <v>18</v>
      </c>
      <c r="F19" s="29">
        <v>18</v>
      </c>
      <c r="G19" s="3">
        <v>2</v>
      </c>
      <c r="H19" s="3"/>
      <c r="I19" s="19"/>
      <c r="J19" s="4">
        <f t="shared" si="3"/>
        <v>2</v>
      </c>
      <c r="K19" s="3">
        <v>2</v>
      </c>
      <c r="L19" s="3"/>
      <c r="M19" s="3">
        <v>2</v>
      </c>
      <c r="N19" s="20"/>
      <c r="O19" s="13">
        <f t="shared" si="1"/>
        <v>4</v>
      </c>
      <c r="P19" s="23">
        <v>2</v>
      </c>
      <c r="Q19" s="9">
        <v>2</v>
      </c>
      <c r="R19" s="3">
        <v>2</v>
      </c>
      <c r="S19" s="3"/>
      <c r="T19" s="11">
        <f t="shared" si="2"/>
        <v>2</v>
      </c>
      <c r="U19" s="3">
        <v>4</v>
      </c>
      <c r="V19" s="22">
        <f t="shared" si="0"/>
        <v>16</v>
      </c>
    </row>
    <row r="20" spans="1:22" ht="14.25" customHeight="1">
      <c r="A20" s="14">
        <v>13</v>
      </c>
      <c r="B20" s="32" t="s">
        <v>16</v>
      </c>
      <c r="C20" s="36">
        <v>681</v>
      </c>
      <c r="D20" s="36">
        <v>344</v>
      </c>
      <c r="E20" s="38">
        <v>17</v>
      </c>
      <c r="F20" s="29">
        <v>17</v>
      </c>
      <c r="G20" s="3"/>
      <c r="H20" s="3">
        <v>2</v>
      </c>
      <c r="I20" s="19"/>
      <c r="J20" s="4">
        <f t="shared" si="3"/>
        <v>2</v>
      </c>
      <c r="K20" s="3"/>
      <c r="L20" s="3"/>
      <c r="M20" s="3">
        <v>2</v>
      </c>
      <c r="N20" s="20"/>
      <c r="O20" s="13">
        <f t="shared" si="1"/>
        <v>2</v>
      </c>
      <c r="P20" s="23">
        <v>2</v>
      </c>
      <c r="Q20" s="9">
        <v>2</v>
      </c>
      <c r="R20" s="3"/>
      <c r="S20" s="3"/>
      <c r="T20" s="11">
        <f t="shared" si="2"/>
        <v>0</v>
      </c>
      <c r="U20" s="3"/>
      <c r="V20" s="22">
        <f t="shared" si="0"/>
        <v>8</v>
      </c>
    </row>
    <row r="21" spans="1:22" ht="14.25" customHeight="1">
      <c r="A21" s="14">
        <v>14</v>
      </c>
      <c r="B21" s="32" t="s">
        <v>17</v>
      </c>
      <c r="C21" s="36">
        <v>2107</v>
      </c>
      <c r="D21" s="36">
        <v>1064</v>
      </c>
      <c r="E21" s="38">
        <v>46</v>
      </c>
      <c r="F21" s="29">
        <v>46</v>
      </c>
      <c r="G21" s="3"/>
      <c r="H21" s="3">
        <v>2</v>
      </c>
      <c r="I21" s="19"/>
      <c r="J21" s="4">
        <f t="shared" si="3"/>
        <v>2</v>
      </c>
      <c r="K21" s="3">
        <v>1</v>
      </c>
      <c r="L21" s="3"/>
      <c r="M21" s="3">
        <v>3</v>
      </c>
      <c r="N21" s="20"/>
      <c r="O21" s="13">
        <f t="shared" si="1"/>
        <v>4</v>
      </c>
      <c r="P21" s="23">
        <v>1</v>
      </c>
      <c r="Q21" s="9">
        <v>2</v>
      </c>
      <c r="R21" s="3">
        <v>4</v>
      </c>
      <c r="S21" s="3">
        <v>5</v>
      </c>
      <c r="T21" s="11">
        <f t="shared" si="2"/>
        <v>9</v>
      </c>
      <c r="U21" s="3">
        <v>2</v>
      </c>
      <c r="V21" s="22">
        <f t="shared" si="0"/>
        <v>20</v>
      </c>
    </row>
    <row r="22" spans="1:22" ht="14.25" customHeight="1">
      <c r="A22" s="14">
        <v>15</v>
      </c>
      <c r="B22" s="32" t="s">
        <v>18</v>
      </c>
      <c r="C22" s="36">
        <v>4939</v>
      </c>
      <c r="D22" s="36">
        <v>2494</v>
      </c>
      <c r="E22" s="38">
        <v>42</v>
      </c>
      <c r="F22" s="29">
        <v>42</v>
      </c>
      <c r="G22" s="3"/>
      <c r="H22" s="3"/>
      <c r="I22" s="19"/>
      <c r="J22" s="4">
        <f t="shared" si="3"/>
        <v>0</v>
      </c>
      <c r="K22" s="3">
        <v>4</v>
      </c>
      <c r="L22" s="3"/>
      <c r="M22" s="3"/>
      <c r="N22" s="20"/>
      <c r="O22" s="13">
        <f t="shared" si="1"/>
        <v>4</v>
      </c>
      <c r="P22" s="23">
        <v>2</v>
      </c>
      <c r="Q22" s="9">
        <v>5</v>
      </c>
      <c r="R22" s="3"/>
      <c r="S22" s="3"/>
      <c r="T22" s="11">
        <f t="shared" si="2"/>
        <v>0</v>
      </c>
      <c r="U22" s="3">
        <v>4</v>
      </c>
      <c r="V22" s="22">
        <f t="shared" si="0"/>
        <v>15</v>
      </c>
    </row>
    <row r="23" spans="1:22" ht="14.25" customHeight="1">
      <c r="A23" s="14">
        <v>16</v>
      </c>
      <c r="B23" s="34" t="s">
        <v>19</v>
      </c>
      <c r="C23" s="36">
        <v>5554</v>
      </c>
      <c r="D23" s="36">
        <v>2805</v>
      </c>
      <c r="E23" s="39">
        <v>175</v>
      </c>
      <c r="F23" s="30">
        <v>121</v>
      </c>
      <c r="G23" s="3">
        <v>2</v>
      </c>
      <c r="H23" s="3"/>
      <c r="I23" s="19"/>
      <c r="J23" s="4">
        <f t="shared" si="3"/>
        <v>2</v>
      </c>
      <c r="K23" s="3">
        <v>4</v>
      </c>
      <c r="L23" s="3"/>
      <c r="M23" s="3">
        <v>2</v>
      </c>
      <c r="N23" s="20"/>
      <c r="O23" s="13">
        <f t="shared" si="1"/>
        <v>6</v>
      </c>
      <c r="P23" s="23">
        <v>2</v>
      </c>
      <c r="Q23" s="9">
        <v>7</v>
      </c>
      <c r="R23" s="3">
        <v>5</v>
      </c>
      <c r="S23" s="3">
        <v>5</v>
      </c>
      <c r="T23" s="11">
        <f t="shared" si="2"/>
        <v>10</v>
      </c>
      <c r="U23" s="3">
        <v>2</v>
      </c>
      <c r="V23" s="22">
        <f t="shared" si="0"/>
        <v>29</v>
      </c>
    </row>
    <row r="24" spans="1:22" ht="14.25" customHeight="1">
      <c r="A24" s="14">
        <v>17</v>
      </c>
      <c r="B24" s="32" t="s">
        <v>20</v>
      </c>
      <c r="C24" s="36">
        <v>9545</v>
      </c>
      <c r="D24" s="36">
        <v>4820</v>
      </c>
      <c r="E24" s="38">
        <v>35</v>
      </c>
      <c r="F24" s="29">
        <v>35</v>
      </c>
      <c r="G24" s="3"/>
      <c r="H24" s="3">
        <v>2</v>
      </c>
      <c r="I24" s="19"/>
      <c r="J24" s="4">
        <f t="shared" si="3"/>
        <v>2</v>
      </c>
      <c r="K24" s="3">
        <v>2</v>
      </c>
      <c r="L24" s="3"/>
      <c r="M24" s="3">
        <v>2</v>
      </c>
      <c r="N24" s="20"/>
      <c r="O24" s="13">
        <f t="shared" si="1"/>
        <v>4</v>
      </c>
      <c r="P24" s="23">
        <v>1</v>
      </c>
      <c r="Q24" s="9">
        <v>2</v>
      </c>
      <c r="R24" s="3"/>
      <c r="S24" s="3"/>
      <c r="T24" s="11">
        <f t="shared" si="2"/>
        <v>0</v>
      </c>
      <c r="U24" s="3">
        <v>3</v>
      </c>
      <c r="V24" s="22">
        <f t="shared" si="0"/>
        <v>12</v>
      </c>
    </row>
    <row r="25" spans="1:22" ht="14.25" customHeight="1">
      <c r="A25" s="14">
        <v>18</v>
      </c>
      <c r="B25" s="32" t="s">
        <v>21</v>
      </c>
      <c r="C25" s="36">
        <v>776</v>
      </c>
      <c r="D25" s="36">
        <v>392</v>
      </c>
      <c r="E25" s="38">
        <v>80</v>
      </c>
      <c r="F25" s="29">
        <v>20</v>
      </c>
      <c r="G25" s="3"/>
      <c r="H25" s="3"/>
      <c r="I25" s="19"/>
      <c r="J25" s="4">
        <f t="shared" si="3"/>
        <v>0</v>
      </c>
      <c r="K25" s="3">
        <v>4</v>
      </c>
      <c r="L25" s="3"/>
      <c r="M25" s="3">
        <v>2</v>
      </c>
      <c r="N25" s="19"/>
      <c r="O25" s="13">
        <f t="shared" si="1"/>
        <v>6</v>
      </c>
      <c r="P25" s="23">
        <v>3</v>
      </c>
      <c r="Q25" s="9"/>
      <c r="R25" s="3"/>
      <c r="S25" s="3"/>
      <c r="T25" s="11">
        <f t="shared" si="2"/>
        <v>0</v>
      </c>
      <c r="U25" s="3">
        <v>2</v>
      </c>
      <c r="V25" s="22">
        <f t="shared" si="0"/>
        <v>11</v>
      </c>
    </row>
    <row r="26" spans="1:22" ht="14.25" customHeight="1">
      <c r="A26" s="14">
        <v>19</v>
      </c>
      <c r="B26" s="32" t="s">
        <v>22</v>
      </c>
      <c r="C26" s="36">
        <v>3636</v>
      </c>
      <c r="D26" s="36">
        <v>1836</v>
      </c>
      <c r="E26" s="38">
        <v>80</v>
      </c>
      <c r="F26" s="29">
        <v>80</v>
      </c>
      <c r="G26" s="3">
        <v>2</v>
      </c>
      <c r="H26" s="3">
        <v>2</v>
      </c>
      <c r="I26" s="19"/>
      <c r="J26" s="4">
        <f t="shared" si="3"/>
        <v>4</v>
      </c>
      <c r="K26" s="3">
        <v>3</v>
      </c>
      <c r="L26" s="3">
        <v>2</v>
      </c>
      <c r="M26" s="3">
        <v>2</v>
      </c>
      <c r="N26" s="19"/>
      <c r="O26" s="13">
        <f t="shared" si="1"/>
        <v>7</v>
      </c>
      <c r="P26" s="23">
        <v>2</v>
      </c>
      <c r="Q26" s="9">
        <v>4</v>
      </c>
      <c r="R26" s="3">
        <v>5</v>
      </c>
      <c r="S26" s="3">
        <v>5</v>
      </c>
      <c r="T26" s="11">
        <f t="shared" si="2"/>
        <v>10</v>
      </c>
      <c r="U26" s="3">
        <v>2</v>
      </c>
      <c r="V26" s="22">
        <f t="shared" si="0"/>
        <v>29</v>
      </c>
    </row>
    <row r="27" spans="1:22" ht="14.25" customHeight="1">
      <c r="A27" s="14">
        <v>20</v>
      </c>
      <c r="B27" s="32" t="s">
        <v>23</v>
      </c>
      <c r="C27" s="36">
        <v>9305</v>
      </c>
      <c r="D27" s="36">
        <v>4699</v>
      </c>
      <c r="E27" s="38">
        <v>38</v>
      </c>
      <c r="F27" s="29">
        <v>38</v>
      </c>
      <c r="G27" s="3">
        <v>2</v>
      </c>
      <c r="H27" s="3">
        <v>1</v>
      </c>
      <c r="I27" s="19"/>
      <c r="J27" s="4">
        <f t="shared" si="3"/>
        <v>3</v>
      </c>
      <c r="K27" s="3">
        <v>1</v>
      </c>
      <c r="L27" s="3"/>
      <c r="M27" s="3">
        <v>1</v>
      </c>
      <c r="N27" s="20"/>
      <c r="O27" s="13">
        <f t="shared" si="1"/>
        <v>2</v>
      </c>
      <c r="P27" s="23"/>
      <c r="Q27" s="9"/>
      <c r="R27" s="3"/>
      <c r="S27" s="3"/>
      <c r="T27" s="11">
        <f t="shared" si="2"/>
        <v>0</v>
      </c>
      <c r="U27" s="3">
        <v>1</v>
      </c>
      <c r="V27" s="22">
        <f t="shared" si="0"/>
        <v>6</v>
      </c>
    </row>
    <row r="28" spans="1:22" ht="14.25" customHeight="1">
      <c r="A28" s="14">
        <v>21</v>
      </c>
      <c r="B28" s="32" t="s">
        <v>24</v>
      </c>
      <c r="C28" s="36">
        <v>677</v>
      </c>
      <c r="D28" s="36">
        <v>342</v>
      </c>
      <c r="E28" s="38">
        <v>15</v>
      </c>
      <c r="F28" s="29">
        <v>15</v>
      </c>
      <c r="G28" s="3">
        <v>1</v>
      </c>
      <c r="H28" s="3"/>
      <c r="I28" s="19"/>
      <c r="J28" s="4">
        <f t="shared" si="3"/>
        <v>1</v>
      </c>
      <c r="K28" s="3">
        <v>1</v>
      </c>
      <c r="L28" s="3">
        <v>1</v>
      </c>
      <c r="M28" s="3">
        <v>2</v>
      </c>
      <c r="N28" s="20"/>
      <c r="O28" s="13">
        <f t="shared" si="1"/>
        <v>4</v>
      </c>
      <c r="P28" s="23">
        <v>1</v>
      </c>
      <c r="Q28" s="9">
        <v>2</v>
      </c>
      <c r="R28" s="3"/>
      <c r="S28" s="3"/>
      <c r="T28" s="11">
        <f t="shared" si="2"/>
        <v>0</v>
      </c>
      <c r="U28" s="3">
        <v>1</v>
      </c>
      <c r="V28" s="22">
        <f t="shared" si="0"/>
        <v>9</v>
      </c>
    </row>
    <row r="29" spans="1:22" ht="14.25" customHeight="1">
      <c r="A29" s="14">
        <v>22</v>
      </c>
      <c r="B29" s="32" t="s">
        <v>25</v>
      </c>
      <c r="C29" s="36">
        <v>4302</v>
      </c>
      <c r="D29" s="36">
        <v>2173</v>
      </c>
      <c r="E29" s="38">
        <v>120</v>
      </c>
      <c r="F29" s="29">
        <v>96</v>
      </c>
      <c r="G29" s="3"/>
      <c r="H29" s="3">
        <v>1</v>
      </c>
      <c r="I29" s="19"/>
      <c r="J29" s="4">
        <f t="shared" si="3"/>
        <v>1</v>
      </c>
      <c r="K29" s="3">
        <v>2</v>
      </c>
      <c r="L29" s="3"/>
      <c r="M29" s="3">
        <v>2</v>
      </c>
      <c r="N29" s="20"/>
      <c r="O29" s="13">
        <f t="shared" si="1"/>
        <v>4</v>
      </c>
      <c r="P29" s="23">
        <v>1</v>
      </c>
      <c r="Q29" s="9">
        <v>3</v>
      </c>
      <c r="R29" s="3">
        <v>5</v>
      </c>
      <c r="S29" s="3">
        <v>4</v>
      </c>
      <c r="T29" s="11">
        <f t="shared" si="2"/>
        <v>9</v>
      </c>
      <c r="U29" s="3">
        <v>3</v>
      </c>
      <c r="V29" s="22">
        <f t="shared" si="0"/>
        <v>21</v>
      </c>
    </row>
    <row r="30" spans="1:22" ht="14.25" customHeight="1">
      <c r="A30" s="14">
        <v>23</v>
      </c>
      <c r="B30" s="32" t="s">
        <v>26</v>
      </c>
      <c r="C30" s="36">
        <v>1140</v>
      </c>
      <c r="D30" s="36">
        <v>576</v>
      </c>
      <c r="E30" s="38">
        <v>80</v>
      </c>
      <c r="F30" s="29">
        <v>30</v>
      </c>
      <c r="G30" s="3">
        <v>1</v>
      </c>
      <c r="H30" s="3"/>
      <c r="I30" s="19"/>
      <c r="J30" s="4">
        <f t="shared" si="3"/>
        <v>1</v>
      </c>
      <c r="K30" s="3">
        <v>2</v>
      </c>
      <c r="L30" s="3">
        <v>2</v>
      </c>
      <c r="M30" s="3"/>
      <c r="N30" s="20"/>
      <c r="O30" s="13">
        <f t="shared" si="1"/>
        <v>4</v>
      </c>
      <c r="P30" s="23">
        <v>1</v>
      </c>
      <c r="Q30" s="9">
        <v>3</v>
      </c>
      <c r="R30" s="3">
        <v>5</v>
      </c>
      <c r="S30" s="3"/>
      <c r="T30" s="11">
        <f t="shared" si="2"/>
        <v>5</v>
      </c>
      <c r="U30" s="3">
        <v>2</v>
      </c>
      <c r="V30" s="22">
        <f t="shared" si="0"/>
        <v>16</v>
      </c>
    </row>
    <row r="31" spans="1:22" ht="14.25" customHeight="1">
      <c r="A31" s="14">
        <v>24</v>
      </c>
      <c r="B31" s="32" t="s">
        <v>27</v>
      </c>
      <c r="C31" s="36">
        <v>715</v>
      </c>
      <c r="D31" s="36">
        <v>361</v>
      </c>
      <c r="E31" s="38">
        <v>34</v>
      </c>
      <c r="F31" s="29">
        <v>20</v>
      </c>
      <c r="G31" s="3">
        <v>2</v>
      </c>
      <c r="H31" s="3"/>
      <c r="I31" s="19"/>
      <c r="J31" s="4">
        <f t="shared" si="3"/>
        <v>2</v>
      </c>
      <c r="K31" s="3">
        <v>4</v>
      </c>
      <c r="L31" s="3"/>
      <c r="M31" s="3">
        <v>2</v>
      </c>
      <c r="N31" s="20"/>
      <c r="O31" s="13">
        <f t="shared" si="1"/>
        <v>6</v>
      </c>
      <c r="P31" s="23">
        <v>1</v>
      </c>
      <c r="Q31" s="9">
        <v>4</v>
      </c>
      <c r="R31" s="3">
        <v>3</v>
      </c>
      <c r="S31" s="3"/>
      <c r="T31" s="11">
        <f t="shared" si="2"/>
        <v>3</v>
      </c>
      <c r="U31" s="3">
        <v>2</v>
      </c>
      <c r="V31" s="22">
        <f t="shared" si="0"/>
        <v>18</v>
      </c>
    </row>
    <row r="32" spans="1:22" ht="14.25" customHeight="1">
      <c r="A32" s="14">
        <v>25</v>
      </c>
      <c r="B32" s="32" t="s">
        <v>28</v>
      </c>
      <c r="C32" s="36">
        <v>3479</v>
      </c>
      <c r="D32" s="36">
        <v>1757</v>
      </c>
      <c r="E32" s="38">
        <v>72</v>
      </c>
      <c r="F32" s="29">
        <v>68</v>
      </c>
      <c r="G32" s="3"/>
      <c r="H32" s="3">
        <v>1</v>
      </c>
      <c r="I32" s="19"/>
      <c r="J32" s="4">
        <f t="shared" si="3"/>
        <v>1</v>
      </c>
      <c r="K32" s="3">
        <v>2</v>
      </c>
      <c r="L32" s="3"/>
      <c r="M32" s="3">
        <v>2</v>
      </c>
      <c r="N32" s="20"/>
      <c r="O32" s="13">
        <f t="shared" si="1"/>
        <v>4</v>
      </c>
      <c r="P32" s="23"/>
      <c r="Q32" s="9">
        <v>6</v>
      </c>
      <c r="R32" s="3">
        <v>3</v>
      </c>
      <c r="S32" s="3">
        <v>4</v>
      </c>
      <c r="T32" s="11">
        <f t="shared" si="2"/>
        <v>7</v>
      </c>
      <c r="U32" s="3"/>
      <c r="V32" s="22">
        <f t="shared" si="0"/>
        <v>18</v>
      </c>
    </row>
    <row r="33" spans="1:22" ht="14.25" customHeight="1">
      <c r="A33" s="14">
        <v>26</v>
      </c>
      <c r="B33" s="32" t="s">
        <v>29</v>
      </c>
      <c r="C33" s="36">
        <v>1338</v>
      </c>
      <c r="D33" s="36">
        <v>676</v>
      </c>
      <c r="E33" s="38">
        <v>36</v>
      </c>
      <c r="F33" s="29">
        <v>35</v>
      </c>
      <c r="G33" s="3"/>
      <c r="H33" s="3">
        <v>2</v>
      </c>
      <c r="I33" s="19"/>
      <c r="J33" s="4">
        <f t="shared" si="3"/>
        <v>2</v>
      </c>
      <c r="K33" s="3">
        <v>2</v>
      </c>
      <c r="L33" s="3">
        <v>1</v>
      </c>
      <c r="M33" s="3">
        <v>2</v>
      </c>
      <c r="N33" s="20"/>
      <c r="O33" s="13">
        <f t="shared" si="1"/>
        <v>5</v>
      </c>
      <c r="P33" s="23">
        <v>1</v>
      </c>
      <c r="Q33" s="9">
        <v>4</v>
      </c>
      <c r="R33" s="3">
        <v>2</v>
      </c>
      <c r="S33" s="3">
        <v>2</v>
      </c>
      <c r="T33" s="11">
        <f t="shared" si="2"/>
        <v>4</v>
      </c>
      <c r="U33" s="3"/>
      <c r="V33" s="22">
        <f t="shared" si="0"/>
        <v>16</v>
      </c>
    </row>
    <row r="34" spans="1:22" ht="14.25" customHeight="1">
      <c r="A34" s="14">
        <v>27</v>
      </c>
      <c r="B34" s="32" t="s">
        <v>30</v>
      </c>
      <c r="C34" s="36">
        <v>4286</v>
      </c>
      <c r="D34" s="36">
        <v>2164</v>
      </c>
      <c r="E34" s="38">
        <v>98</v>
      </c>
      <c r="F34" s="29">
        <v>93</v>
      </c>
      <c r="G34" s="3">
        <v>1</v>
      </c>
      <c r="H34" s="3"/>
      <c r="I34" s="19"/>
      <c r="J34" s="4">
        <f t="shared" si="3"/>
        <v>1</v>
      </c>
      <c r="K34" s="3">
        <v>2</v>
      </c>
      <c r="L34" s="3">
        <v>2</v>
      </c>
      <c r="M34" s="3">
        <v>2</v>
      </c>
      <c r="N34" s="20"/>
      <c r="O34" s="13">
        <f t="shared" si="1"/>
        <v>6</v>
      </c>
      <c r="P34" s="23">
        <v>2</v>
      </c>
      <c r="Q34" s="9">
        <v>6</v>
      </c>
      <c r="R34" s="3">
        <v>4</v>
      </c>
      <c r="S34" s="3">
        <v>4</v>
      </c>
      <c r="T34" s="11">
        <f t="shared" si="2"/>
        <v>8</v>
      </c>
      <c r="U34" s="3">
        <v>3</v>
      </c>
      <c r="V34" s="22">
        <f t="shared" si="0"/>
        <v>26</v>
      </c>
    </row>
    <row r="35" spans="1:22" ht="14.25" customHeight="1">
      <c r="A35" s="14">
        <v>28</v>
      </c>
      <c r="B35" s="32" t="s">
        <v>31</v>
      </c>
      <c r="C35" s="36">
        <v>2795</v>
      </c>
      <c r="D35" s="36">
        <v>1411</v>
      </c>
      <c r="E35" s="38">
        <v>100</v>
      </c>
      <c r="F35" s="29">
        <v>73</v>
      </c>
      <c r="G35" s="3"/>
      <c r="H35" s="3">
        <v>2</v>
      </c>
      <c r="I35" s="19"/>
      <c r="J35" s="4">
        <f t="shared" si="3"/>
        <v>2</v>
      </c>
      <c r="K35" s="3">
        <v>1</v>
      </c>
      <c r="L35" s="3">
        <v>2</v>
      </c>
      <c r="M35" s="3">
        <v>2</v>
      </c>
      <c r="N35" s="20"/>
      <c r="O35" s="13">
        <f t="shared" si="1"/>
        <v>5</v>
      </c>
      <c r="P35" s="23">
        <v>2</v>
      </c>
      <c r="Q35" s="9">
        <v>6</v>
      </c>
      <c r="R35" s="3">
        <v>5</v>
      </c>
      <c r="S35" s="3">
        <v>8</v>
      </c>
      <c r="T35" s="11">
        <f t="shared" si="2"/>
        <v>13</v>
      </c>
      <c r="U35" s="3">
        <v>2</v>
      </c>
      <c r="V35" s="22">
        <f t="shared" si="0"/>
        <v>30</v>
      </c>
    </row>
    <row r="36" spans="1:22" ht="14.25" customHeight="1">
      <c r="A36" s="14">
        <v>29</v>
      </c>
      <c r="B36" s="32" t="s">
        <v>32</v>
      </c>
      <c r="C36" s="36">
        <v>1876</v>
      </c>
      <c r="D36" s="36">
        <v>947</v>
      </c>
      <c r="E36" s="38">
        <v>40</v>
      </c>
      <c r="F36" s="29">
        <v>40</v>
      </c>
      <c r="G36" s="3">
        <v>1</v>
      </c>
      <c r="H36" s="3"/>
      <c r="I36" s="19"/>
      <c r="J36" s="4">
        <f t="shared" si="3"/>
        <v>1</v>
      </c>
      <c r="K36" s="3">
        <v>2</v>
      </c>
      <c r="L36" s="3"/>
      <c r="M36" s="3">
        <v>2</v>
      </c>
      <c r="N36" s="20"/>
      <c r="O36" s="13">
        <f t="shared" si="1"/>
        <v>4</v>
      </c>
      <c r="P36" s="23">
        <v>1</v>
      </c>
      <c r="Q36" s="9">
        <v>6</v>
      </c>
      <c r="R36" s="3"/>
      <c r="S36" s="3"/>
      <c r="T36" s="11">
        <f t="shared" si="2"/>
        <v>0</v>
      </c>
      <c r="U36" s="3"/>
      <c r="V36" s="22">
        <f t="shared" si="0"/>
        <v>12</v>
      </c>
    </row>
    <row r="37" spans="1:22" ht="14.25" customHeight="1">
      <c r="A37" s="14">
        <v>30</v>
      </c>
      <c r="B37" s="32" t="s">
        <v>33</v>
      </c>
      <c r="C37" s="36">
        <v>3863</v>
      </c>
      <c r="D37" s="36">
        <v>1951</v>
      </c>
      <c r="E37" s="38">
        <v>97</v>
      </c>
      <c r="F37" s="29">
        <v>83</v>
      </c>
      <c r="G37" s="3"/>
      <c r="H37" s="3"/>
      <c r="I37" s="19"/>
      <c r="J37" s="4">
        <f t="shared" si="3"/>
        <v>0</v>
      </c>
      <c r="K37" s="3">
        <v>2</v>
      </c>
      <c r="L37" s="3"/>
      <c r="M37" s="3">
        <v>2</v>
      </c>
      <c r="N37" s="19"/>
      <c r="O37" s="13">
        <f t="shared" si="1"/>
        <v>4</v>
      </c>
      <c r="P37" s="23">
        <v>2</v>
      </c>
      <c r="Q37" s="9">
        <v>2</v>
      </c>
      <c r="R37" s="3">
        <v>5</v>
      </c>
      <c r="S37" s="3">
        <v>5</v>
      </c>
      <c r="T37" s="11">
        <f t="shared" si="2"/>
        <v>10</v>
      </c>
      <c r="U37" s="3"/>
      <c r="V37" s="22">
        <f t="shared" si="0"/>
        <v>18</v>
      </c>
    </row>
    <row r="38" spans="1:22" ht="14.25" customHeight="1">
      <c r="A38" s="14">
        <v>31</v>
      </c>
      <c r="B38" s="32" t="s">
        <v>34</v>
      </c>
      <c r="C38" s="36">
        <v>1027</v>
      </c>
      <c r="D38" s="36">
        <v>519</v>
      </c>
      <c r="E38" s="38">
        <v>30</v>
      </c>
      <c r="F38" s="29">
        <v>25</v>
      </c>
      <c r="G38" s="3">
        <v>2</v>
      </c>
      <c r="H38" s="3"/>
      <c r="I38" s="19"/>
      <c r="J38" s="4">
        <f t="shared" si="3"/>
        <v>2</v>
      </c>
      <c r="K38" s="3"/>
      <c r="L38" s="3"/>
      <c r="M38" s="3">
        <v>2</v>
      </c>
      <c r="N38" s="19"/>
      <c r="O38" s="13">
        <f>N38+M38+L38+K38</f>
        <v>2</v>
      </c>
      <c r="P38" s="23">
        <v>2</v>
      </c>
      <c r="Q38" s="9">
        <v>5</v>
      </c>
      <c r="R38" s="3">
        <v>3</v>
      </c>
      <c r="S38" s="3">
        <v>6</v>
      </c>
      <c r="T38" s="11">
        <f t="shared" si="2"/>
        <v>9</v>
      </c>
      <c r="U38" s="3">
        <v>3</v>
      </c>
      <c r="V38" s="22">
        <f t="shared" si="0"/>
        <v>23</v>
      </c>
    </row>
    <row r="39" spans="1:22" ht="14.25" customHeight="1">
      <c r="A39" s="14">
        <v>32</v>
      </c>
      <c r="B39" s="33" t="s">
        <v>35</v>
      </c>
      <c r="C39" s="36">
        <v>1040</v>
      </c>
      <c r="D39" s="36">
        <v>525</v>
      </c>
      <c r="E39" s="39">
        <v>35</v>
      </c>
      <c r="F39" s="30">
        <v>25</v>
      </c>
      <c r="G39" s="3"/>
      <c r="H39" s="3"/>
      <c r="I39" s="19"/>
      <c r="J39" s="4">
        <f t="shared" si="3"/>
        <v>0</v>
      </c>
      <c r="K39" s="3">
        <v>2</v>
      </c>
      <c r="L39" s="3"/>
      <c r="M39" s="3">
        <v>2</v>
      </c>
      <c r="N39" s="20"/>
      <c r="O39" s="13">
        <f t="shared" si="1"/>
        <v>4</v>
      </c>
      <c r="P39" s="23">
        <v>1</v>
      </c>
      <c r="Q39" s="9">
        <v>7</v>
      </c>
      <c r="R39" s="3"/>
      <c r="S39" s="3"/>
      <c r="T39" s="11">
        <f t="shared" si="2"/>
        <v>0</v>
      </c>
      <c r="U39" s="3">
        <v>2</v>
      </c>
      <c r="V39" s="22">
        <f t="shared" si="0"/>
        <v>14</v>
      </c>
    </row>
    <row r="40" spans="1:22" ht="14.25" customHeight="1">
      <c r="A40" s="14">
        <v>33</v>
      </c>
      <c r="B40" s="32" t="s">
        <v>36</v>
      </c>
      <c r="C40" s="36">
        <v>4591</v>
      </c>
      <c r="D40" s="36">
        <v>2318</v>
      </c>
      <c r="E40" s="38">
        <v>160</v>
      </c>
      <c r="F40" s="29">
        <v>100</v>
      </c>
      <c r="G40" s="3"/>
      <c r="H40" s="3"/>
      <c r="I40" s="19"/>
      <c r="J40" s="4">
        <f t="shared" si="3"/>
        <v>0</v>
      </c>
      <c r="K40" s="3">
        <v>3</v>
      </c>
      <c r="L40" s="3">
        <v>1</v>
      </c>
      <c r="M40" s="3">
        <v>3</v>
      </c>
      <c r="N40" s="20"/>
      <c r="O40" s="13">
        <f t="shared" si="1"/>
        <v>7</v>
      </c>
      <c r="P40" s="23">
        <v>2</v>
      </c>
      <c r="Q40" s="9">
        <v>7</v>
      </c>
      <c r="R40" s="3">
        <v>5</v>
      </c>
      <c r="S40" s="3">
        <v>6</v>
      </c>
      <c r="T40" s="11">
        <f t="shared" si="2"/>
        <v>11</v>
      </c>
      <c r="U40" s="3">
        <v>3</v>
      </c>
      <c r="V40" s="22">
        <f t="shared" si="0"/>
        <v>30</v>
      </c>
    </row>
    <row r="41" spans="1:22" ht="14.25" customHeight="1">
      <c r="A41" s="14">
        <v>34</v>
      </c>
      <c r="B41" s="32" t="s">
        <v>37</v>
      </c>
      <c r="C41" s="36">
        <v>3332</v>
      </c>
      <c r="D41" s="36">
        <v>1683</v>
      </c>
      <c r="E41" s="38">
        <v>85</v>
      </c>
      <c r="F41" s="29">
        <v>75</v>
      </c>
      <c r="G41" s="3">
        <v>1</v>
      </c>
      <c r="H41" s="3"/>
      <c r="I41" s="19"/>
      <c r="J41" s="4">
        <f t="shared" si="3"/>
        <v>1</v>
      </c>
      <c r="K41" s="3">
        <v>2</v>
      </c>
      <c r="L41" s="3">
        <v>2</v>
      </c>
      <c r="M41" s="3">
        <v>3</v>
      </c>
      <c r="N41" s="19"/>
      <c r="O41" s="13">
        <f t="shared" si="1"/>
        <v>7</v>
      </c>
      <c r="P41" s="23">
        <v>1</v>
      </c>
      <c r="Q41" s="9">
        <v>8</v>
      </c>
      <c r="R41" s="3">
        <v>5</v>
      </c>
      <c r="S41" s="3">
        <v>8</v>
      </c>
      <c r="T41" s="11">
        <f t="shared" si="2"/>
        <v>13</v>
      </c>
      <c r="U41" s="3">
        <v>8</v>
      </c>
      <c r="V41" s="22">
        <f t="shared" si="0"/>
        <v>38</v>
      </c>
    </row>
    <row r="42" spans="1:22" ht="14.25" customHeight="1">
      <c r="A42" s="14">
        <v>35</v>
      </c>
      <c r="B42" s="32" t="s">
        <v>38</v>
      </c>
      <c r="C42" s="36">
        <v>465</v>
      </c>
      <c r="D42" s="36">
        <v>235</v>
      </c>
      <c r="E42" s="38">
        <v>40</v>
      </c>
      <c r="F42" s="29">
        <v>17</v>
      </c>
      <c r="G42" s="3"/>
      <c r="H42" s="3"/>
      <c r="I42" s="19"/>
      <c r="J42" s="4">
        <f>I42+H42+G42</f>
        <v>0</v>
      </c>
      <c r="K42" s="3">
        <v>1</v>
      </c>
      <c r="L42" s="3">
        <v>2</v>
      </c>
      <c r="M42" s="3">
        <v>2</v>
      </c>
      <c r="N42" s="20"/>
      <c r="O42" s="13">
        <f t="shared" si="1"/>
        <v>5</v>
      </c>
      <c r="P42" s="23"/>
      <c r="Q42" s="9">
        <v>5</v>
      </c>
      <c r="R42" s="3">
        <v>9</v>
      </c>
      <c r="S42" s="3">
        <v>3</v>
      </c>
      <c r="T42" s="11">
        <f t="shared" si="2"/>
        <v>12</v>
      </c>
      <c r="U42" s="3"/>
      <c r="V42" s="22">
        <f t="shared" si="0"/>
        <v>22</v>
      </c>
    </row>
    <row r="43" spans="1:22" ht="14.25" customHeight="1">
      <c r="A43" s="14">
        <v>36</v>
      </c>
      <c r="B43" s="32" t="s">
        <v>39</v>
      </c>
      <c r="C43" s="36">
        <v>36899</v>
      </c>
      <c r="D43" s="36">
        <v>18634</v>
      </c>
      <c r="E43" s="38">
        <v>850</v>
      </c>
      <c r="F43" s="29">
        <v>825</v>
      </c>
      <c r="G43" s="3">
        <v>11</v>
      </c>
      <c r="H43" s="3">
        <v>7</v>
      </c>
      <c r="I43" s="19"/>
      <c r="J43" s="4">
        <f t="shared" si="3"/>
        <v>18</v>
      </c>
      <c r="K43" s="3">
        <v>34</v>
      </c>
      <c r="L43" s="3">
        <v>34</v>
      </c>
      <c r="M43" s="3">
        <v>34</v>
      </c>
      <c r="N43" s="20"/>
      <c r="O43" s="13">
        <f t="shared" si="1"/>
        <v>102</v>
      </c>
      <c r="P43" s="23">
        <v>5</v>
      </c>
      <c r="Q43" s="9">
        <v>27</v>
      </c>
      <c r="R43" s="3">
        <v>10</v>
      </c>
      <c r="S43" s="3">
        <v>10</v>
      </c>
      <c r="T43" s="11">
        <f t="shared" si="2"/>
        <v>20</v>
      </c>
      <c r="U43" s="3">
        <v>29</v>
      </c>
      <c r="V43" s="22">
        <f t="shared" si="0"/>
        <v>201</v>
      </c>
    </row>
    <row r="44" spans="1:22" ht="14.25" customHeight="1">
      <c r="A44" s="52"/>
      <c r="B44" s="54" t="s">
        <v>40</v>
      </c>
      <c r="C44" s="64">
        <f>SUM(C8:C43)</f>
        <v>132178</v>
      </c>
      <c r="D44" s="64">
        <f>SUM(D8:D43)</f>
        <v>66750</v>
      </c>
      <c r="E44" s="54">
        <f>SUM(E8:E43)</f>
        <v>3140</v>
      </c>
      <c r="F44" s="54">
        <v>2499</v>
      </c>
      <c r="G44" s="10">
        <f>SUM(G8:G43)</f>
        <v>35</v>
      </c>
      <c r="H44" s="10">
        <f>SUM(H8:H43)</f>
        <v>35</v>
      </c>
      <c r="I44" s="24">
        <v>30</v>
      </c>
      <c r="J44" s="10">
        <f>SUM(J8:J43)</f>
        <v>70</v>
      </c>
      <c r="K44" s="10">
        <f>SUM(K8:K43)</f>
        <v>93</v>
      </c>
      <c r="L44" s="10">
        <f>SUM(L8:L43)</f>
        <v>93</v>
      </c>
      <c r="M44" s="10">
        <f>SUM(M8:M43)</f>
        <v>93</v>
      </c>
      <c r="N44" s="24">
        <v>40</v>
      </c>
      <c r="O44" s="10">
        <f>SUM(O8:O43)</f>
        <v>279</v>
      </c>
      <c r="P44" s="10">
        <f>SUM(P8:P43)</f>
        <v>50</v>
      </c>
      <c r="Q44" s="10">
        <f>SUM(Q8:Q43)</f>
        <v>150</v>
      </c>
      <c r="R44" s="10">
        <f>SUM(R10:R43)</f>
        <v>100</v>
      </c>
      <c r="S44" s="10">
        <f>SUM(S10:S43)</f>
        <v>100</v>
      </c>
      <c r="T44" s="10">
        <f>SUM(T8:T43)</f>
        <v>200</v>
      </c>
      <c r="U44" s="10">
        <f>SUM(U8:U43)</f>
        <v>100</v>
      </c>
      <c r="V44" s="22">
        <f>U44+T44+Q44+P44+O44+J44</f>
        <v>849</v>
      </c>
    </row>
    <row r="45" spans="1:22" ht="14.25" customHeight="1">
      <c r="A45" s="53"/>
      <c r="B45" s="55"/>
      <c r="C45" s="65"/>
      <c r="D45" s="65"/>
      <c r="E45" s="55"/>
      <c r="F45" s="55"/>
      <c r="G45" s="50"/>
      <c r="H45" s="56"/>
      <c r="I45" s="56"/>
      <c r="J45" s="51"/>
      <c r="K45" s="50"/>
      <c r="L45" s="56"/>
      <c r="M45" s="56"/>
      <c r="N45" s="51"/>
      <c r="O45" s="26"/>
      <c r="P45" s="26"/>
      <c r="Q45" s="26"/>
      <c r="R45" s="50"/>
      <c r="S45" s="51"/>
      <c r="T45" s="26"/>
      <c r="U45" s="47"/>
      <c r="V45" s="16"/>
    </row>
    <row r="46" spans="1:22" ht="14.25" customHeight="1">
      <c r="A46" s="17"/>
      <c r="B46" s="15" t="s">
        <v>44</v>
      </c>
      <c r="C46" s="15"/>
      <c r="D46" s="15"/>
      <c r="E46" s="15"/>
      <c r="F46" s="21"/>
      <c r="G46" s="27">
        <v>35</v>
      </c>
      <c r="H46" s="27">
        <v>35</v>
      </c>
      <c r="I46" s="27">
        <v>30</v>
      </c>
      <c r="J46" s="27">
        <v>100</v>
      </c>
      <c r="K46" s="27">
        <v>93</v>
      </c>
      <c r="L46" s="27">
        <v>93</v>
      </c>
      <c r="M46" s="27">
        <v>93</v>
      </c>
      <c r="N46" s="27">
        <v>40</v>
      </c>
      <c r="O46" s="27">
        <v>319</v>
      </c>
      <c r="P46" s="27">
        <v>50</v>
      </c>
      <c r="Q46" s="27">
        <v>150</v>
      </c>
      <c r="R46" s="27">
        <v>100</v>
      </c>
      <c r="S46" s="27">
        <v>100</v>
      </c>
      <c r="T46" s="27">
        <v>200</v>
      </c>
      <c r="U46" s="27">
        <v>100</v>
      </c>
      <c r="V46" s="22">
        <f>U46+T46+Q46+P46+O46+J46</f>
        <v>919</v>
      </c>
    </row>
    <row r="47" spans="1:22" ht="14.25" customHeight="1">
      <c r="A47" s="16"/>
      <c r="B47" s="28" t="s">
        <v>45</v>
      </c>
      <c r="C47" s="28"/>
      <c r="D47" s="28"/>
      <c r="E47" s="28"/>
      <c r="F47" s="22">
        <v>665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4.25" customHeight="1">
      <c r="A48" s="16"/>
      <c r="B48" s="28" t="s">
        <v>46</v>
      </c>
      <c r="C48" s="28"/>
      <c r="D48" s="28"/>
      <c r="E48" s="28"/>
      <c r="F48" s="22">
        <v>3164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1" ht="1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</sheetData>
  <mergeCells count="19">
    <mergeCell ref="V6:V7"/>
    <mergeCell ref="D6:D7"/>
    <mergeCell ref="D44:D45"/>
    <mergeCell ref="E44:E45"/>
    <mergeCell ref="F44:F45"/>
    <mergeCell ref="A4:U5"/>
    <mergeCell ref="R45:S45"/>
    <mergeCell ref="A44:A45"/>
    <mergeCell ref="B44:B45"/>
    <mergeCell ref="G45:J45"/>
    <mergeCell ref="K45:N45"/>
    <mergeCell ref="B6:B7"/>
    <mergeCell ref="R6:T6"/>
    <mergeCell ref="K6:O6"/>
    <mergeCell ref="G6:J6"/>
    <mergeCell ref="F6:F7"/>
    <mergeCell ref="C6:C7"/>
    <mergeCell ref="E6:E7"/>
    <mergeCell ref="C44:C45"/>
  </mergeCells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2015-05-16T04:29:18Z</dcterms:modified>
</cp:coreProperties>
</file>